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indrek_pikk_sauevald_ee/Documents/Documents/Indrek/Ehitus/Ehitus 2023/Laagri kooli hoov/Hange/Uus hange/Kergteed jms/"/>
    </mc:Choice>
  </mc:AlternateContent>
  <xr:revisionPtr revIDLastSave="28" documentId="8_{2AF17EDC-E6DD-47BD-9ED4-0A8E04835668}" xr6:coauthVersionLast="47" xr6:coauthVersionMax="47" xr10:uidLastSave="{D40622A2-4DE8-4730-93D2-D0867820EB35}"/>
  <bookViews>
    <workbookView xWindow="28680" yWindow="-120" windowWidth="29040" windowHeight="15840" xr2:uid="{00000000-000D-0000-FFFF-FFFF00000000}"/>
  </bookViews>
  <sheets>
    <sheet name="Koondmahud" sheetId="1" r:id="rId1"/>
    <sheet name="Leht2" sheetId="2" r:id="rId2"/>
    <sheet name="Leh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1" l="1"/>
  <c r="G121" i="1"/>
  <c r="G88" i="1"/>
  <c r="G89" i="1" s="1"/>
  <c r="G80" i="1"/>
  <c r="G79" i="1"/>
  <c r="G73" i="1"/>
  <c r="G74" i="1"/>
  <c r="G72" i="1"/>
  <c r="G67" i="1"/>
  <c r="G66" i="1"/>
  <c r="F123" i="1"/>
  <c r="F124" i="1" s="1"/>
  <c r="F125" i="1" s="1"/>
  <c r="G102" i="1"/>
  <c r="G103" i="1" s="1"/>
  <c r="G8" i="1"/>
  <c r="G9" i="1"/>
  <c r="G10" i="1"/>
  <c r="G11" i="1"/>
  <c r="G12" i="1"/>
  <c r="G13" i="1"/>
  <c r="G14" i="1"/>
  <c r="G15" i="1"/>
  <c r="G16" i="1"/>
  <c r="G7" i="1"/>
  <c r="G93" i="1"/>
  <c r="G94" i="1"/>
  <c r="G95" i="1"/>
  <c r="G96" i="1"/>
  <c r="G92" i="1"/>
  <c r="G107" i="1"/>
  <c r="G108" i="1"/>
  <c r="G109" i="1"/>
  <c r="G110" i="1"/>
  <c r="G106" i="1"/>
  <c r="G60" i="1"/>
  <c r="G61" i="1" s="1"/>
  <c r="G56" i="1"/>
  <c r="G57" i="1" s="1"/>
  <c r="G50" i="1"/>
  <c r="G49" i="1"/>
  <c r="G44" i="1"/>
  <c r="G43" i="1"/>
  <c r="G42" i="1"/>
  <c r="G41" i="1"/>
  <c r="G40" i="1"/>
  <c r="G39" i="1"/>
  <c r="G38" i="1"/>
  <c r="G33" i="1"/>
  <c r="G32" i="1"/>
  <c r="G31" i="1"/>
  <c r="G30" i="1"/>
  <c r="G25" i="1"/>
  <c r="G24" i="1"/>
  <c r="G81" i="1" l="1"/>
  <c r="G111" i="1"/>
  <c r="G97" i="1"/>
  <c r="G75" i="1"/>
  <c r="G68" i="1"/>
  <c r="G17" i="1"/>
  <c r="G116" i="1" s="1"/>
  <c r="G51" i="1"/>
  <c r="G120" i="1" s="1"/>
  <c r="G45" i="1"/>
  <c r="G34" i="1"/>
  <c r="G26" i="1"/>
  <c r="G117" i="1" s="1"/>
  <c r="G118" i="1" l="1"/>
  <c r="G119" i="1"/>
</calcChain>
</file>

<file path=xl/sharedStrings.xml><?xml version="1.0" encoding="utf-8"?>
<sst xmlns="http://schemas.openxmlformats.org/spreadsheetml/2006/main" count="266" uniqueCount="109">
  <si>
    <t>Töömahtude koondtabel.</t>
  </si>
  <si>
    <t>KULUDE LOEND NR 1: ÜLDISED</t>
  </si>
  <si>
    <t>Artikli nr</t>
  </si>
  <si>
    <t>Makseartikli nimetus</t>
  </si>
  <si>
    <t>Parameetrid</t>
  </si>
  <si>
    <t>Mõõtühik</t>
  </si>
  <si>
    <t>Maht</t>
  </si>
  <si>
    <t xml:space="preserve">Proovivõtt ja katsetamine  </t>
  </si>
  <si>
    <t xml:space="preserve">kogusumma  </t>
  </si>
  <si>
    <t xml:space="preserve">Load, kindlustused  </t>
  </si>
  <si>
    <t xml:space="preserve">Infotahvlid  </t>
  </si>
  <si>
    <t xml:space="preserve">Tööpiirkonna korrashoid  </t>
  </si>
  <si>
    <t xml:space="preserve">Tööohutus  </t>
  </si>
  <si>
    <t xml:space="preserve">Ajutised tööd sh töövõtja objektikontor  </t>
  </si>
  <si>
    <t xml:space="preserve">Tööde mõõdistamine ja märkimistööd  </t>
  </si>
  <si>
    <t xml:space="preserve">Konsultatsioonid projekteerijaga  </t>
  </si>
  <si>
    <t>Muud tööd</t>
  </si>
  <si>
    <t>kogusumma</t>
  </si>
  <si>
    <t>KULUDE LOEND NR 2: EHITUSOBJEKTI ETTEVALMISTAMINE</t>
  </si>
  <si>
    <t xml:space="preserve">Ettevalmistustööd  </t>
  </si>
  <si>
    <t>KULUDE LOEND NR 3: MULLATÖÖD</t>
  </si>
  <si>
    <t>m</t>
  </si>
  <si>
    <t>Dreenkiht  ,  keskliiv , filtr.≥1m/ööp</t>
  </si>
  <si>
    <t>H=20 cm</t>
  </si>
  <si>
    <t xml:space="preserve">Mulde aluspinna planeerimine ja tihendamine  </t>
  </si>
  <si>
    <t>KULUDE LOEND NR 4: KATEND</t>
  </si>
  <si>
    <t>KULUDE LOEND NR 5: DRENAAŽ JA TRUUBID</t>
  </si>
  <si>
    <t>Ajutine liikluskorraldus</t>
  </si>
  <si>
    <t>KULUDE LOEND NR 8: Tehnovõrgud</t>
  </si>
  <si>
    <t>jm</t>
  </si>
  <si>
    <t>KULUDE LOEND NR 9: MAASTIKUKUJUNDUSTÖÖD</t>
  </si>
  <si>
    <t xml:space="preserve">Muru kasvualuse rajamine h=10 cm  ja külv  </t>
  </si>
  <si>
    <t>nõlvad ,maaalad</t>
  </si>
  <si>
    <t>m²</t>
  </si>
  <si>
    <t>tk</t>
  </si>
  <si>
    <t>45001a</t>
  </si>
  <si>
    <t>Üleliigse pinnase kaevandamine ja äravedu, planeerimine</t>
  </si>
  <si>
    <t>Betoonäärekivide paigaldamine (100x29x15)</t>
  </si>
  <si>
    <t>40501a</t>
  </si>
  <si>
    <t>H=5cm</t>
  </si>
  <si>
    <t>Äärekivide lammutamine</t>
  </si>
  <si>
    <t>H=15 cm</t>
  </si>
  <si>
    <t>Poorsest  asfaltbetoonist (AC 16 base 70/100) kiht</t>
  </si>
  <si>
    <t>Betoonäärekivide paigaldamine (100x20x8)</t>
  </si>
  <si>
    <t>d200</t>
  </si>
  <si>
    <t>43002a</t>
  </si>
  <si>
    <t>Tihedast asfaltbetoonist (AC 8 surf 70/100) kiht</t>
  </si>
  <si>
    <t>Hind</t>
  </si>
  <si>
    <t>Maksumus</t>
  </si>
  <si>
    <t>Killustikalus  4-32 ,LA35</t>
  </si>
  <si>
    <t>Ühikhind</t>
  </si>
  <si>
    <t>Summa kantud kokkuvõttesse</t>
  </si>
  <si>
    <t>Kasvupinnase eemaldamine  h=20cm</t>
  </si>
  <si>
    <t>Olemasoleva katendi freesimine</t>
  </si>
  <si>
    <t>H=10cm</t>
  </si>
  <si>
    <t>Tihedast asfaltbetoonist (AC 16 surf 70/100) kiht</t>
  </si>
  <si>
    <t>Sademevee restkaev D560/500 koos katte taastamisega</t>
  </si>
  <si>
    <t>Sademevee kanalisatsioon SN 8 koos ühendusega ol olevasse kaevu, koos katte taastamisega</t>
  </si>
  <si>
    <t xml:space="preserve">Olemasolevate kaablite kaitsmine   (paigaldamine torusse) d=100 </t>
  </si>
  <si>
    <t>Kasvupinnase eemaldamine  h kuni=0.45 m</t>
  </si>
  <si>
    <t xml:space="preserve">Dreenkiht liivast, kf&gt;=1 m/ööp, h= 20 cm  </t>
  </si>
  <si>
    <t>40501d</t>
  </si>
  <si>
    <t>Killustikalus (16/32+8/16, LA35) , Emin=140 MPa -h=15 cm jalgrattaparkla uus killustikalus</t>
  </si>
  <si>
    <t>kõnnitee äärekivi betoonalusel</t>
  </si>
  <si>
    <t>Betoonkividest kate (s.h.  sängituskiht) - murukivi (N: Ikodor murukivi)</t>
  </si>
  <si>
    <t>XXX</t>
  </si>
  <si>
    <t>Seletuskirja 1.3 viidatud jalgrattahoidikute paigaldus (NB! Hoidikud annab tellija töövõtjale üle) vajalik on arvestada paigalduskulud sh kaeve, betoneerimine</t>
  </si>
  <si>
    <t>xxx</t>
  </si>
  <si>
    <t>objektil olemasolevate(seletuskirjas 1.3 viidatud) lillevaaside tõstetööd projektis viidatud asukohta</t>
  </si>
  <si>
    <t>3.</t>
  </si>
  <si>
    <t>Veskitammi tunneli jalgrattaparkla</t>
  </si>
  <si>
    <t>4.</t>
  </si>
  <si>
    <t>Kergliiklusteede otste korrastused</t>
  </si>
  <si>
    <t xml:space="preserve">2. </t>
  </si>
  <si>
    <t>Veskitammi tänava jalgtee (Tomati ja Salati tn vaheline lõik)</t>
  </si>
  <si>
    <t xml:space="preserve">KULUDE LOEND NR 2: ETTEVALMISTUSTÖÖD </t>
  </si>
  <si>
    <t>vanade äärekivide eemaldus</t>
  </si>
  <si>
    <t>lukukohtade saagimine</t>
  </si>
  <si>
    <t>Olemasoleva katte lammutus</t>
  </si>
  <si>
    <t xml:space="preserve">killustikaluse ehitus uute äärekivide kõrval </t>
  </si>
  <si>
    <t xml:space="preserve">jalgteede asfaltbetoon AC 8 surf 70/100 </t>
  </si>
  <si>
    <t>Veskitammi tänav, Laagri alevik (10 kohta)</t>
  </si>
  <si>
    <t>(madaldatud kohas sõidutee pinnast 0-1cm)</t>
  </si>
  <si>
    <t>hkeskm =5cm</t>
  </si>
  <si>
    <t>fr 4/32mm h=15cm</t>
  </si>
  <si>
    <t>h=5cm(tardkivikillustik 100%)</t>
  </si>
  <si>
    <t>Kuuse tänav, Laagri alevik (7 kohta)</t>
  </si>
  <si>
    <t>https://kaart.delfi.ee?bookmark=ec78a62b2663919036483ae062745b56</t>
  </si>
  <si>
    <t>Asukohad: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</si>
  <si>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</si>
  <si>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</si>
  <si>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</si>
  <si>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</si>
  <si>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</si>
  <si>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KANTUD KOGU SUMMASSE</t>
  </si>
  <si>
    <t>käibemaks 20%</t>
  </si>
  <si>
    <t>KOKKU käibemaksuga 20%</t>
  </si>
  <si>
    <t>KULUDE LOEND Nr 8: TEHNOVÕRGUD</t>
  </si>
  <si>
    <t>KULUDE LOEND Nr 9: MAASTIKUKUJUNDUSTÖÖD</t>
  </si>
  <si>
    <t>KULUDE LOEND Nr 5: DRENAAŽ JA TRUUBID</t>
  </si>
  <si>
    <t>Asukohad</t>
  </si>
  <si>
    <t>Veskitammi tänava jalgtee ning Veskitammi tunneli juurde jalgrattaparkla ehitus</t>
  </si>
  <si>
    <t>H=5cm, 100% tardkivi</t>
  </si>
  <si>
    <t>H=4cm, 100% tardkivi</t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</si>
  <si>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 xml:space="preserve">  </t>
    </r>
  </si>
  <si>
    <r>
      <t>m</t>
    </r>
    <r>
      <rPr>
        <vertAlign val="super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 xml:space="preserve">  </t>
    </r>
  </si>
  <si>
    <r>
      <t>m</t>
    </r>
    <r>
      <rPr>
        <vertAlign val="superscript"/>
        <sz val="11"/>
        <rFont val="Calibri"/>
        <family val="2"/>
        <charset val="186"/>
        <scheme val="minor"/>
      </rPr>
      <t>2</t>
    </r>
    <r>
      <rPr>
        <sz val="11"/>
        <rFont val="Calibri"/>
        <family val="2"/>
        <charset val="186"/>
        <scheme val="minor"/>
      </rPr>
      <t xml:space="preserve">  </t>
    </r>
  </si>
  <si>
    <r>
      <t>m</t>
    </r>
    <r>
      <rPr>
        <vertAlign val="superscript"/>
        <sz val="11"/>
        <color rgb="FF000000"/>
        <rFont val="Calibri"/>
        <family val="2"/>
        <charset val="186"/>
      </rPr>
      <t>3</t>
    </r>
    <r>
      <rPr>
        <sz val="11"/>
        <color theme="1"/>
        <rFont val="Calibri"/>
        <family val="2"/>
        <charset val="186"/>
        <scheme val="minor"/>
      </rPr>
      <t xml:space="preserve">  </t>
    </r>
  </si>
  <si>
    <r>
      <t>m</t>
    </r>
    <r>
      <rPr>
        <vertAlign val="superscript"/>
        <sz val="11"/>
        <color rgb="FF000000"/>
        <rFont val="Calibri"/>
        <family val="2"/>
        <charset val="186"/>
      </rPr>
      <t>2</t>
    </r>
    <r>
      <rPr>
        <sz val="11"/>
        <color theme="1"/>
        <rFont val="Calibri"/>
        <family val="2"/>
        <charset val="186"/>
        <scheme val="minor"/>
      </rPr>
      <t xml:space="preserve"> 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</si>
</sst>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\ _€"/>
    <numFmt numFmtId="166" formatCode="#,##0.00&quot;  &quot;"/>
    <numFmt numFmtId="167" formatCode="_-* #,##0\ [$€-425]_-;\-* #,##0\ [$€-425]_-;_-* &quot;-&quot;??\ [$€-425]_-;_-@_-"/>
    <numFmt numFmtId="168" formatCode="#,##0.00_ ;\-#,##0.0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vertAlign val="superscript"/>
      <sz val="11"/>
      <color rgb="FF00000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b/>
      <sz val="11"/>
      <color theme="1"/>
      <name val="Cambria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1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2" fontId="0" fillId="0" borderId="5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0" fillId="0" borderId="0" xfId="0" applyNumberFormat="1" applyFont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164" fontId="0" fillId="0" borderId="15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2" fontId="0" fillId="0" borderId="15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 wrapText="1"/>
    </xf>
    <xf numFmtId="1" fontId="13" fillId="0" borderId="7" xfId="0" applyNumberFormat="1" applyFont="1" applyBorder="1" applyAlignment="1">
      <alignment horizontal="left" vertical="center"/>
    </xf>
    <xf numFmtId="166" fontId="13" fillId="0" borderId="7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2" fontId="14" fillId="0" borderId="9" xfId="0" applyNumberFormat="1" applyFont="1" applyBorder="1" applyAlignment="1">
      <alignment horizontal="left" vertical="center"/>
    </xf>
    <xf numFmtId="166" fontId="14" fillId="0" borderId="9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left" vertical="center"/>
    </xf>
    <xf numFmtId="2" fontId="14" fillId="0" borderId="2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" fontId="14" fillId="0" borderId="7" xfId="0" applyNumberFormat="1" applyFont="1" applyBorder="1" applyAlignment="1">
      <alignment horizontal="left" vertical="center"/>
    </xf>
    <xf numFmtId="166" fontId="14" fillId="0" borderId="7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left" vertical="center"/>
    </xf>
    <xf numFmtId="166" fontId="14" fillId="0" borderId="8" xfId="0" applyNumberFormat="1" applyFont="1" applyBorder="1" applyAlignment="1">
      <alignment horizontal="left" vertical="center"/>
    </xf>
    <xf numFmtId="2" fontId="14" fillId="0" borderId="8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1" fontId="14" fillId="0" borderId="14" xfId="0" applyNumberFormat="1" applyFont="1" applyBorder="1" applyAlignment="1">
      <alignment horizontal="left" vertical="center"/>
    </xf>
    <xf numFmtId="166" fontId="14" fillId="0" borderId="14" xfId="0" applyNumberFormat="1" applyFont="1" applyBorder="1" applyAlignment="1">
      <alignment horizontal="left" vertical="center"/>
    </xf>
    <xf numFmtId="2" fontId="14" fillId="0" borderId="14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" fillId="0" borderId="0" xfId="2" applyFont="1" applyAlignment="1" applyProtection="1">
      <alignment horizontal="left" vertical="center"/>
    </xf>
    <xf numFmtId="0" fontId="14" fillId="0" borderId="14" xfId="0" applyFont="1" applyBorder="1" applyAlignment="1">
      <alignment horizontal="left" vertical="center"/>
    </xf>
    <xf numFmtId="1" fontId="0" fillId="0" borderId="15" xfId="0" applyNumberFormat="1" applyFont="1" applyBorder="1" applyAlignment="1">
      <alignment horizontal="left" vertical="center"/>
    </xf>
    <xf numFmtId="1" fontId="0" fillId="0" borderId="3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3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167" fontId="9" fillId="0" borderId="2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3" xfId="0" applyFont="1" applyBorder="1" applyAlignment="1">
      <alignment horizontal="left" wrapText="1"/>
    </xf>
    <xf numFmtId="168" fontId="9" fillId="0" borderId="2" xfId="0" applyNumberFormat="1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3" xfId="1" xr:uid="{D2D83AB1-E1ED-456F-ABBD-8B45CE3569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aart.delfi.ee/?bookmark=ec78a62b2663919036483ae062745b56" TargetMode="External"/><Relationship Id="rId1" Type="http://schemas.openxmlformats.org/officeDocument/2006/relationships/hyperlink" Target="https://kaart.delfi.ee/?bookmark=ec78a62b2663919036483ae062745b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zoomScale="90" zoomScaleNormal="90" workbookViewId="0">
      <selection activeCell="G45" sqref="G45"/>
    </sheetView>
  </sheetViews>
  <sheetFormatPr defaultColWidth="9.140625" defaultRowHeight="15" x14ac:dyDescent="0.25"/>
  <cols>
    <col min="1" max="1" width="10" style="8" customWidth="1"/>
    <col min="2" max="2" width="37.28515625" style="8" customWidth="1"/>
    <col min="3" max="3" width="16.85546875" style="58" customWidth="1"/>
    <col min="4" max="4" width="11.85546875" style="8" customWidth="1"/>
    <col min="5" max="5" width="8.5703125" style="59" customWidth="1"/>
    <col min="6" max="16384" width="9.140625" style="8"/>
  </cols>
  <sheetData>
    <row r="1" spans="1:7" x14ac:dyDescent="0.25">
      <c r="A1" s="5"/>
      <c r="B1" s="5"/>
      <c r="C1" s="6"/>
      <c r="D1" s="5"/>
      <c r="E1" s="7"/>
      <c r="F1" s="5"/>
      <c r="G1" s="5"/>
    </row>
    <row r="2" spans="1:7" x14ac:dyDescent="0.25">
      <c r="A2" s="5"/>
      <c r="B2" s="1" t="s">
        <v>0</v>
      </c>
      <c r="C2" s="6"/>
      <c r="D2" s="5"/>
      <c r="E2" s="7"/>
      <c r="F2" s="5"/>
      <c r="G2" s="5"/>
    </row>
    <row r="3" spans="1:7" x14ac:dyDescent="0.2">
      <c r="A3" s="4" t="s">
        <v>101</v>
      </c>
      <c r="C3" s="6"/>
      <c r="D3" s="5"/>
      <c r="E3" s="7"/>
      <c r="F3" s="5"/>
      <c r="G3" s="5"/>
    </row>
    <row r="4" spans="1:7" x14ac:dyDescent="0.25">
      <c r="A4" s="5"/>
      <c r="B4" s="5"/>
      <c r="C4" s="6"/>
      <c r="D4" s="5"/>
      <c r="E4" s="7"/>
      <c r="F4" s="5"/>
      <c r="G4" s="5"/>
    </row>
    <row r="5" spans="1:7" x14ac:dyDescent="0.25">
      <c r="A5" s="1" t="s">
        <v>1</v>
      </c>
      <c r="B5" s="5"/>
      <c r="C5" s="6"/>
      <c r="D5" s="5"/>
      <c r="E5" s="7"/>
      <c r="F5" s="5"/>
      <c r="G5" s="5"/>
    </row>
    <row r="6" spans="1:7" ht="15.75" thickBot="1" x14ac:dyDescent="0.3">
      <c r="A6" s="9" t="s">
        <v>2</v>
      </c>
      <c r="B6" s="9" t="s">
        <v>3</v>
      </c>
      <c r="C6" s="10" t="s">
        <v>4</v>
      </c>
      <c r="D6" s="9" t="s">
        <v>5</v>
      </c>
      <c r="E6" s="11" t="s">
        <v>6</v>
      </c>
      <c r="F6" s="9" t="s">
        <v>47</v>
      </c>
      <c r="G6" s="9" t="s">
        <v>48</v>
      </c>
    </row>
    <row r="7" spans="1:7" ht="30.75" thickTop="1" x14ac:dyDescent="0.25">
      <c r="A7" s="12">
        <v>10201</v>
      </c>
      <c r="B7" s="12" t="s">
        <v>7</v>
      </c>
      <c r="C7" s="12"/>
      <c r="D7" s="12" t="s">
        <v>8</v>
      </c>
      <c r="E7" s="13">
        <v>1</v>
      </c>
      <c r="F7" s="14"/>
      <c r="G7" s="15">
        <f>E7*F7</f>
        <v>0</v>
      </c>
    </row>
    <row r="8" spans="1:7" ht="30" x14ac:dyDescent="0.25">
      <c r="A8" s="12">
        <v>10202</v>
      </c>
      <c r="B8" s="12" t="s">
        <v>9</v>
      </c>
      <c r="C8" s="12"/>
      <c r="D8" s="12" t="s">
        <v>8</v>
      </c>
      <c r="E8" s="13">
        <v>1</v>
      </c>
      <c r="F8" s="16"/>
      <c r="G8" s="15">
        <f t="shared" ref="G8:G16" si="0">E8*F8</f>
        <v>0</v>
      </c>
    </row>
    <row r="9" spans="1:7" ht="30" x14ac:dyDescent="0.25">
      <c r="A9" s="12">
        <v>10203</v>
      </c>
      <c r="B9" s="12" t="s">
        <v>10</v>
      </c>
      <c r="C9" s="12"/>
      <c r="D9" s="12" t="s">
        <v>8</v>
      </c>
      <c r="E9" s="13">
        <v>1</v>
      </c>
      <c r="F9" s="16"/>
      <c r="G9" s="15">
        <f t="shared" si="0"/>
        <v>0</v>
      </c>
    </row>
    <row r="10" spans="1:7" ht="30" x14ac:dyDescent="0.25">
      <c r="A10" s="12">
        <v>10204</v>
      </c>
      <c r="B10" s="12" t="s">
        <v>11</v>
      </c>
      <c r="C10" s="12"/>
      <c r="D10" s="12" t="s">
        <v>8</v>
      </c>
      <c r="E10" s="13">
        <v>1</v>
      </c>
      <c r="F10" s="16"/>
      <c r="G10" s="15">
        <f t="shared" si="0"/>
        <v>0</v>
      </c>
    </row>
    <row r="11" spans="1:7" ht="30" x14ac:dyDescent="0.25">
      <c r="A11" s="12">
        <v>10206</v>
      </c>
      <c r="B11" s="12" t="s">
        <v>12</v>
      </c>
      <c r="C11" s="12"/>
      <c r="D11" s="12" t="s">
        <v>8</v>
      </c>
      <c r="E11" s="13">
        <v>1</v>
      </c>
      <c r="F11" s="16"/>
      <c r="G11" s="15">
        <f t="shared" si="0"/>
        <v>0</v>
      </c>
    </row>
    <row r="12" spans="1:7" ht="30" x14ac:dyDescent="0.25">
      <c r="A12" s="12">
        <v>10207</v>
      </c>
      <c r="B12" s="12" t="s">
        <v>27</v>
      </c>
      <c r="C12" s="12"/>
      <c r="D12" s="12" t="s">
        <v>8</v>
      </c>
      <c r="E12" s="13">
        <v>1</v>
      </c>
      <c r="F12" s="16"/>
      <c r="G12" s="15">
        <f t="shared" si="0"/>
        <v>0</v>
      </c>
    </row>
    <row r="13" spans="1:7" ht="30" x14ac:dyDescent="0.25">
      <c r="A13" s="12">
        <v>10210</v>
      </c>
      <c r="B13" s="12" t="s">
        <v>13</v>
      </c>
      <c r="C13" s="12"/>
      <c r="D13" s="12" t="s">
        <v>8</v>
      </c>
      <c r="E13" s="13">
        <v>1</v>
      </c>
      <c r="F13" s="16"/>
      <c r="G13" s="15">
        <f t="shared" si="0"/>
        <v>0</v>
      </c>
    </row>
    <row r="14" spans="1:7" ht="30" x14ac:dyDescent="0.25">
      <c r="A14" s="12">
        <v>10211</v>
      </c>
      <c r="B14" s="12" t="s">
        <v>14</v>
      </c>
      <c r="C14" s="12"/>
      <c r="D14" s="12" t="s">
        <v>8</v>
      </c>
      <c r="E14" s="13">
        <v>1</v>
      </c>
      <c r="F14" s="16"/>
      <c r="G14" s="15">
        <f t="shared" si="0"/>
        <v>0</v>
      </c>
    </row>
    <row r="15" spans="1:7" ht="30" x14ac:dyDescent="0.25">
      <c r="A15" s="12">
        <v>10212</v>
      </c>
      <c r="B15" s="12" t="s">
        <v>15</v>
      </c>
      <c r="C15" s="12"/>
      <c r="D15" s="12" t="s">
        <v>8</v>
      </c>
      <c r="E15" s="13">
        <v>1</v>
      </c>
      <c r="F15" s="16"/>
      <c r="G15" s="15">
        <f t="shared" si="0"/>
        <v>0</v>
      </c>
    </row>
    <row r="16" spans="1:7" ht="15.75" thickBot="1" x14ac:dyDescent="0.3">
      <c r="A16" s="10">
        <v>10215</v>
      </c>
      <c r="B16" s="10" t="s">
        <v>16</v>
      </c>
      <c r="C16" s="10"/>
      <c r="D16" s="10" t="s">
        <v>17</v>
      </c>
      <c r="E16" s="11">
        <v>1</v>
      </c>
      <c r="F16" s="9"/>
      <c r="G16" s="17">
        <f t="shared" si="0"/>
        <v>0</v>
      </c>
    </row>
    <row r="17" spans="1:7" ht="15.75" thickTop="1" x14ac:dyDescent="0.25">
      <c r="A17" s="6"/>
      <c r="B17" s="6"/>
      <c r="C17" s="6"/>
      <c r="D17" s="18" t="s">
        <v>51</v>
      </c>
      <c r="E17" s="5"/>
      <c r="F17" s="5"/>
      <c r="G17" s="15">
        <f>SUM(G7:G16)</f>
        <v>0</v>
      </c>
    </row>
    <row r="18" spans="1:7" x14ac:dyDescent="0.25">
      <c r="A18" s="6"/>
      <c r="B18" s="6"/>
      <c r="C18" s="6"/>
      <c r="D18" s="18"/>
      <c r="E18" s="5"/>
      <c r="F18" s="5"/>
      <c r="G18" s="5"/>
    </row>
    <row r="19" spans="1:7" x14ac:dyDescent="0.25">
      <c r="A19" s="6"/>
      <c r="B19" s="6"/>
      <c r="C19" s="6"/>
      <c r="D19" s="18"/>
      <c r="E19" s="5"/>
      <c r="F19" s="5"/>
      <c r="G19" s="5"/>
    </row>
    <row r="20" spans="1:7" x14ac:dyDescent="0.25">
      <c r="A20" s="19" t="s">
        <v>73</v>
      </c>
      <c r="B20" s="20" t="s">
        <v>74</v>
      </c>
      <c r="C20" s="6"/>
      <c r="D20" s="6"/>
      <c r="E20" s="7"/>
      <c r="F20" s="5"/>
      <c r="G20" s="5"/>
    </row>
    <row r="21" spans="1:7" x14ac:dyDescent="0.25">
      <c r="A21" s="6"/>
      <c r="B21" s="21"/>
      <c r="C21" s="6"/>
      <c r="D21" s="6"/>
      <c r="E21" s="7"/>
      <c r="F21" s="5"/>
      <c r="G21" s="5"/>
    </row>
    <row r="22" spans="1:7" x14ac:dyDescent="0.25">
      <c r="A22" s="1" t="s">
        <v>18</v>
      </c>
      <c r="B22" s="5"/>
      <c r="C22" s="6"/>
      <c r="D22" s="5"/>
      <c r="E22" s="18"/>
      <c r="F22" s="5"/>
      <c r="G22" s="5"/>
    </row>
    <row r="23" spans="1:7" ht="15.75" thickBot="1" x14ac:dyDescent="0.3">
      <c r="A23" s="9" t="s">
        <v>2</v>
      </c>
      <c r="B23" s="9" t="s">
        <v>3</v>
      </c>
      <c r="C23" s="10" t="s">
        <v>4</v>
      </c>
      <c r="D23" s="9" t="s">
        <v>5</v>
      </c>
      <c r="E23" s="22" t="s">
        <v>6</v>
      </c>
      <c r="F23" s="23" t="s">
        <v>50</v>
      </c>
      <c r="G23" s="23" t="s">
        <v>48</v>
      </c>
    </row>
    <row r="24" spans="1:7" ht="30.75" thickTop="1" x14ac:dyDescent="0.25">
      <c r="A24" s="24">
        <v>20101</v>
      </c>
      <c r="B24" s="24" t="s">
        <v>19</v>
      </c>
      <c r="C24" s="24"/>
      <c r="D24" s="24" t="s">
        <v>8</v>
      </c>
      <c r="E24" s="25">
        <v>1</v>
      </c>
      <c r="F24" s="14"/>
      <c r="G24" s="15">
        <f>E24*F24</f>
        <v>0</v>
      </c>
    </row>
    <row r="25" spans="1:7" ht="15.75" thickBot="1" x14ac:dyDescent="0.3">
      <c r="A25" s="10">
        <v>20313</v>
      </c>
      <c r="B25" s="10" t="s">
        <v>40</v>
      </c>
      <c r="C25" s="10"/>
      <c r="D25" s="10" t="s">
        <v>29</v>
      </c>
      <c r="E25" s="22">
        <v>7</v>
      </c>
      <c r="F25" s="9"/>
      <c r="G25" s="17">
        <f t="shared" ref="G25" si="1">E25*F25</f>
        <v>0</v>
      </c>
    </row>
    <row r="26" spans="1:7" ht="15.75" thickTop="1" x14ac:dyDescent="0.25">
      <c r="A26" s="6"/>
      <c r="B26" s="6"/>
      <c r="C26" s="6"/>
      <c r="D26" s="18" t="s">
        <v>51</v>
      </c>
      <c r="E26" s="5"/>
      <c r="F26" s="5"/>
      <c r="G26" s="15">
        <f>SUM(G24:G25)</f>
        <v>0</v>
      </c>
    </row>
    <row r="27" spans="1:7" x14ac:dyDescent="0.25">
      <c r="A27" s="6"/>
      <c r="B27" s="6"/>
      <c r="C27" s="6"/>
      <c r="D27" s="18"/>
      <c r="E27" s="5"/>
      <c r="F27" s="5"/>
      <c r="G27" s="5"/>
    </row>
    <row r="28" spans="1:7" x14ac:dyDescent="0.25">
      <c r="A28" s="1" t="s">
        <v>20</v>
      </c>
      <c r="B28" s="5"/>
      <c r="C28" s="6"/>
      <c r="D28" s="5"/>
      <c r="E28" s="18"/>
      <c r="F28" s="5"/>
      <c r="G28" s="5"/>
    </row>
    <row r="29" spans="1:7" ht="15.75" thickBot="1" x14ac:dyDescent="0.3">
      <c r="A29" s="9" t="s">
        <v>2</v>
      </c>
      <c r="B29" s="9" t="s">
        <v>3</v>
      </c>
      <c r="C29" s="10" t="s">
        <v>4</v>
      </c>
      <c r="D29" s="9" t="s">
        <v>5</v>
      </c>
      <c r="E29" s="22" t="s">
        <v>6</v>
      </c>
      <c r="F29" s="23" t="s">
        <v>50</v>
      </c>
      <c r="G29" s="23" t="s">
        <v>48</v>
      </c>
    </row>
    <row r="30" spans="1:7" ht="18" thickTop="1" x14ac:dyDescent="0.25">
      <c r="A30" s="12">
        <v>30101</v>
      </c>
      <c r="B30" s="12" t="s">
        <v>52</v>
      </c>
      <c r="C30" s="12"/>
      <c r="D30" s="12" t="s">
        <v>104</v>
      </c>
      <c r="E30" s="26">
        <v>20</v>
      </c>
      <c r="F30" s="14"/>
      <c r="G30" s="15">
        <f>E30*F30</f>
        <v>0</v>
      </c>
    </row>
    <row r="31" spans="1:7" ht="30" x14ac:dyDescent="0.25">
      <c r="A31" s="12">
        <v>30103</v>
      </c>
      <c r="B31" s="12" t="s">
        <v>36</v>
      </c>
      <c r="C31" s="12"/>
      <c r="D31" s="12" t="s">
        <v>104</v>
      </c>
      <c r="E31" s="26">
        <v>52</v>
      </c>
      <c r="F31" s="16"/>
      <c r="G31" s="15">
        <f t="shared" ref="G31:G33" si="2">E31*F31</f>
        <v>0</v>
      </c>
    </row>
    <row r="32" spans="1:7" ht="17.25" x14ac:dyDescent="0.25">
      <c r="A32" s="12">
        <v>30501</v>
      </c>
      <c r="B32" s="12" t="s">
        <v>22</v>
      </c>
      <c r="C32" s="12" t="s">
        <v>23</v>
      </c>
      <c r="D32" s="12" t="s">
        <v>105</v>
      </c>
      <c r="E32" s="27">
        <v>130</v>
      </c>
      <c r="F32" s="16"/>
      <c r="G32" s="15">
        <f t="shared" si="2"/>
        <v>0</v>
      </c>
    </row>
    <row r="33" spans="1:7" ht="30.75" thickBot="1" x14ac:dyDescent="0.3">
      <c r="A33" s="10">
        <v>30604</v>
      </c>
      <c r="B33" s="10" t="s">
        <v>24</v>
      </c>
      <c r="C33" s="10"/>
      <c r="D33" s="10" t="s">
        <v>105</v>
      </c>
      <c r="E33" s="22">
        <v>130</v>
      </c>
      <c r="F33" s="9"/>
      <c r="G33" s="17">
        <f t="shared" si="2"/>
        <v>0</v>
      </c>
    </row>
    <row r="34" spans="1:7" ht="15.75" thickTop="1" x14ac:dyDescent="0.25">
      <c r="A34" s="6"/>
      <c r="B34" s="6"/>
      <c r="C34" s="6"/>
      <c r="D34" s="18" t="s">
        <v>51</v>
      </c>
      <c r="E34" s="5"/>
      <c r="F34" s="5"/>
      <c r="G34" s="15">
        <f>SUM(G30:G33)</f>
        <v>0</v>
      </c>
    </row>
    <row r="35" spans="1:7" x14ac:dyDescent="0.25">
      <c r="A35" s="6"/>
      <c r="B35" s="6"/>
      <c r="C35" s="6"/>
      <c r="D35" s="18"/>
      <c r="E35" s="5"/>
      <c r="F35" s="5"/>
      <c r="G35" s="5"/>
    </row>
    <row r="36" spans="1:7" x14ac:dyDescent="0.25">
      <c r="A36" s="1" t="s">
        <v>25</v>
      </c>
      <c r="B36" s="6"/>
      <c r="C36" s="6"/>
      <c r="D36" s="6"/>
      <c r="E36" s="18"/>
      <c r="F36" s="5"/>
      <c r="G36" s="5"/>
    </row>
    <row r="37" spans="1:7" ht="15.75" thickBot="1" x14ac:dyDescent="0.3">
      <c r="A37" s="9" t="s">
        <v>2</v>
      </c>
      <c r="B37" s="9" t="s">
        <v>3</v>
      </c>
      <c r="C37" s="10" t="s">
        <v>4</v>
      </c>
      <c r="D37" s="9" t="s">
        <v>5</v>
      </c>
      <c r="E37" s="22" t="s">
        <v>6</v>
      </c>
      <c r="F37" s="23" t="s">
        <v>50</v>
      </c>
      <c r="G37" s="23" t="s">
        <v>48</v>
      </c>
    </row>
    <row r="38" spans="1:7" ht="18" thickTop="1" x14ac:dyDescent="0.25">
      <c r="A38" s="28">
        <v>40102</v>
      </c>
      <c r="B38" s="28" t="s">
        <v>53</v>
      </c>
      <c r="C38" s="29" t="s">
        <v>54</v>
      </c>
      <c r="D38" s="30" t="s">
        <v>106</v>
      </c>
      <c r="E38" s="31">
        <v>35</v>
      </c>
      <c r="F38" s="14"/>
      <c r="G38" s="15">
        <f>E38*F38</f>
        <v>0</v>
      </c>
    </row>
    <row r="39" spans="1:7" ht="17.25" x14ac:dyDescent="0.25">
      <c r="A39" s="12" t="s">
        <v>38</v>
      </c>
      <c r="B39" s="12" t="s">
        <v>49</v>
      </c>
      <c r="C39" s="30" t="s">
        <v>41</v>
      </c>
      <c r="D39" s="30" t="s">
        <v>106</v>
      </c>
      <c r="E39" s="26">
        <v>137</v>
      </c>
      <c r="F39" s="16"/>
      <c r="G39" s="15">
        <f t="shared" ref="G39:G44" si="3">E39*F39</f>
        <v>0</v>
      </c>
    </row>
    <row r="40" spans="1:7" ht="30" x14ac:dyDescent="0.25">
      <c r="A40" s="12">
        <v>43002</v>
      </c>
      <c r="B40" s="12" t="s">
        <v>46</v>
      </c>
      <c r="C40" s="30" t="s">
        <v>102</v>
      </c>
      <c r="D40" s="30" t="s">
        <v>106</v>
      </c>
      <c r="E40" s="26">
        <v>102</v>
      </c>
      <c r="F40" s="16"/>
      <c r="G40" s="15">
        <f t="shared" si="3"/>
        <v>0</v>
      </c>
    </row>
    <row r="41" spans="1:7" ht="30" x14ac:dyDescent="0.25">
      <c r="A41" s="12" t="s">
        <v>45</v>
      </c>
      <c r="B41" s="12" t="s">
        <v>55</v>
      </c>
      <c r="C41" s="30" t="s">
        <v>103</v>
      </c>
      <c r="D41" s="30" t="s">
        <v>106</v>
      </c>
      <c r="E41" s="26">
        <v>32</v>
      </c>
      <c r="F41" s="16"/>
      <c r="G41" s="15">
        <f t="shared" si="3"/>
        <v>0</v>
      </c>
    </row>
    <row r="42" spans="1:7" ht="30" x14ac:dyDescent="0.25">
      <c r="A42" s="12">
        <v>43003</v>
      </c>
      <c r="B42" s="12" t="s">
        <v>42</v>
      </c>
      <c r="C42" s="30" t="s">
        <v>39</v>
      </c>
      <c r="D42" s="30" t="s">
        <v>106</v>
      </c>
      <c r="E42" s="26">
        <v>28</v>
      </c>
      <c r="F42" s="16"/>
      <c r="G42" s="15">
        <f t="shared" si="3"/>
        <v>0</v>
      </c>
    </row>
    <row r="43" spans="1:7" x14ac:dyDescent="0.25">
      <c r="A43" s="12">
        <v>45001</v>
      </c>
      <c r="B43" s="16" t="s">
        <v>37</v>
      </c>
      <c r="C43" s="12"/>
      <c r="D43" s="30" t="s">
        <v>21</v>
      </c>
      <c r="E43" s="26">
        <v>61</v>
      </c>
      <c r="F43" s="16"/>
      <c r="G43" s="15">
        <f t="shared" si="3"/>
        <v>0</v>
      </c>
    </row>
    <row r="44" spans="1:7" ht="15.75" thickBot="1" x14ac:dyDescent="0.3">
      <c r="A44" s="10" t="s">
        <v>35</v>
      </c>
      <c r="B44" s="9" t="s">
        <v>43</v>
      </c>
      <c r="C44" s="10"/>
      <c r="D44" s="32" t="s">
        <v>21</v>
      </c>
      <c r="E44" s="33">
        <v>53</v>
      </c>
      <c r="F44" s="9"/>
      <c r="G44" s="17">
        <f t="shared" si="3"/>
        <v>0</v>
      </c>
    </row>
    <row r="45" spans="1:7" ht="15.75" thickTop="1" x14ac:dyDescent="0.25">
      <c r="A45" s="21"/>
      <c r="B45" s="21"/>
      <c r="C45" s="21"/>
      <c r="D45" s="18" t="s">
        <v>51</v>
      </c>
      <c r="E45" s="5"/>
      <c r="F45" s="5"/>
      <c r="G45" s="15">
        <f>SUM(G38:G44)</f>
        <v>0</v>
      </c>
    </row>
    <row r="46" spans="1:7" x14ac:dyDescent="0.25">
      <c r="A46" s="21"/>
      <c r="B46" s="21"/>
      <c r="C46" s="21"/>
      <c r="D46" s="18"/>
      <c r="E46" s="5"/>
      <c r="F46" s="5"/>
      <c r="G46" s="5"/>
    </row>
    <row r="47" spans="1:7" x14ac:dyDescent="0.25">
      <c r="A47" s="1" t="s">
        <v>26</v>
      </c>
      <c r="B47" s="6"/>
      <c r="C47" s="6"/>
      <c r="D47" s="6"/>
      <c r="E47" s="18"/>
      <c r="F47" s="5"/>
      <c r="G47" s="5"/>
    </row>
    <row r="48" spans="1:7" ht="15.75" thickBot="1" x14ac:dyDescent="0.3">
      <c r="A48" s="9" t="s">
        <v>2</v>
      </c>
      <c r="B48" s="9" t="s">
        <v>3</v>
      </c>
      <c r="C48" s="10" t="s">
        <v>4</v>
      </c>
      <c r="D48" s="9" t="s">
        <v>5</v>
      </c>
      <c r="E48" s="22" t="s">
        <v>6</v>
      </c>
      <c r="F48" s="23" t="s">
        <v>50</v>
      </c>
      <c r="G48" s="23" t="s">
        <v>48</v>
      </c>
    </row>
    <row r="49" spans="1:7" ht="15.75" thickTop="1" x14ac:dyDescent="0.25">
      <c r="A49" s="34">
        <v>50201</v>
      </c>
      <c r="B49" s="34" t="s">
        <v>56</v>
      </c>
      <c r="C49" s="35"/>
      <c r="D49" s="14" t="s">
        <v>34</v>
      </c>
      <c r="E49" s="36">
        <v>2</v>
      </c>
      <c r="F49" s="14"/>
      <c r="G49" s="15">
        <f>E49*F49</f>
        <v>0</v>
      </c>
    </row>
    <row r="50" spans="1:7" ht="45.75" thickBot="1" x14ac:dyDescent="0.3">
      <c r="A50" s="10">
        <v>50701</v>
      </c>
      <c r="B50" s="10" t="s">
        <v>57</v>
      </c>
      <c r="C50" s="10" t="s">
        <v>44</v>
      </c>
      <c r="D50" s="10" t="s">
        <v>29</v>
      </c>
      <c r="E50" s="37">
        <v>22</v>
      </c>
      <c r="F50" s="9"/>
      <c r="G50" s="17">
        <f>E50*F50</f>
        <v>0</v>
      </c>
    </row>
    <row r="51" spans="1:7" ht="15.75" thickTop="1" x14ac:dyDescent="0.25">
      <c r="A51" s="1"/>
      <c r="B51" s="6"/>
      <c r="C51" s="6"/>
      <c r="D51" s="18" t="s">
        <v>51</v>
      </c>
      <c r="E51" s="5"/>
      <c r="F51" s="5"/>
      <c r="G51" s="38">
        <f>SUM(G49:G50)</f>
        <v>0</v>
      </c>
    </row>
    <row r="52" spans="1:7" x14ac:dyDescent="0.25">
      <c r="A52" s="1"/>
      <c r="B52" s="6"/>
      <c r="C52" s="6"/>
      <c r="D52" s="18"/>
      <c r="E52" s="5"/>
      <c r="F52" s="5"/>
      <c r="G52" s="38"/>
    </row>
    <row r="53" spans="1:7" x14ac:dyDescent="0.25">
      <c r="A53" s="6"/>
      <c r="B53" s="6"/>
      <c r="C53" s="6"/>
      <c r="D53" s="18"/>
      <c r="E53" s="5"/>
      <c r="F53" s="5"/>
      <c r="G53" s="5"/>
    </row>
    <row r="54" spans="1:7" x14ac:dyDescent="0.25">
      <c r="A54" s="1" t="s">
        <v>28</v>
      </c>
      <c r="B54" s="5"/>
      <c r="C54" s="6"/>
      <c r="D54" s="5"/>
      <c r="E54" s="18"/>
      <c r="F54" s="5"/>
      <c r="G54" s="5"/>
    </row>
    <row r="55" spans="1:7" ht="15.75" thickBot="1" x14ac:dyDescent="0.3">
      <c r="A55" s="9" t="s">
        <v>2</v>
      </c>
      <c r="B55" s="9" t="s">
        <v>3</v>
      </c>
      <c r="C55" s="10" t="s">
        <v>4</v>
      </c>
      <c r="D55" s="9" t="s">
        <v>5</v>
      </c>
      <c r="E55" s="22" t="s">
        <v>6</v>
      </c>
      <c r="F55" s="23" t="s">
        <v>50</v>
      </c>
      <c r="G55" s="23" t="s">
        <v>48</v>
      </c>
    </row>
    <row r="56" spans="1:7" ht="31.5" thickTop="1" thickBot="1" x14ac:dyDescent="0.3">
      <c r="A56" s="39">
        <v>80213</v>
      </c>
      <c r="B56" s="39" t="s">
        <v>58</v>
      </c>
      <c r="C56" s="39"/>
      <c r="D56" s="39" t="s">
        <v>29</v>
      </c>
      <c r="E56" s="40">
        <v>70</v>
      </c>
      <c r="F56" s="41"/>
      <c r="G56" s="42">
        <f>E56*F56</f>
        <v>0</v>
      </c>
    </row>
    <row r="57" spans="1:7" ht="15.75" thickTop="1" x14ac:dyDescent="0.25">
      <c r="A57" s="6"/>
      <c r="B57" s="6"/>
      <c r="C57" s="6"/>
      <c r="D57" s="6"/>
      <c r="E57" s="18"/>
      <c r="F57" s="14"/>
      <c r="G57" s="15">
        <f>SUM(G56)</f>
        <v>0</v>
      </c>
    </row>
    <row r="58" spans="1:7" x14ac:dyDescent="0.25">
      <c r="A58" s="1" t="s">
        <v>30</v>
      </c>
      <c r="B58" s="5"/>
      <c r="C58" s="6"/>
      <c r="D58" s="5"/>
      <c r="E58" s="18"/>
      <c r="F58" s="5"/>
      <c r="G58" s="5"/>
    </row>
    <row r="59" spans="1:7" ht="15.75" thickBot="1" x14ac:dyDescent="0.3">
      <c r="A59" s="9" t="s">
        <v>2</v>
      </c>
      <c r="B59" s="9" t="s">
        <v>3</v>
      </c>
      <c r="C59" s="10" t="s">
        <v>4</v>
      </c>
      <c r="D59" s="9" t="s">
        <v>5</v>
      </c>
      <c r="E59" s="22" t="s">
        <v>6</v>
      </c>
      <c r="F59" s="23" t="s">
        <v>50</v>
      </c>
      <c r="G59" s="23" t="s">
        <v>48</v>
      </c>
    </row>
    <row r="60" spans="1:7" ht="30.75" customHeight="1" thickTop="1" thickBot="1" x14ac:dyDescent="0.3">
      <c r="A60" s="39">
        <v>90201</v>
      </c>
      <c r="B60" s="39" t="s">
        <v>31</v>
      </c>
      <c r="C60" s="39" t="s">
        <v>32</v>
      </c>
      <c r="D60" s="39" t="s">
        <v>105</v>
      </c>
      <c r="E60" s="40">
        <v>55</v>
      </c>
      <c r="F60" s="43"/>
      <c r="G60" s="42">
        <f>E60*F60</f>
        <v>0</v>
      </c>
    </row>
    <row r="61" spans="1:7" ht="15.75" thickTop="1" x14ac:dyDescent="0.25">
      <c r="A61" s="5"/>
      <c r="B61" s="5"/>
      <c r="C61" s="6"/>
      <c r="D61" s="18" t="s">
        <v>51</v>
      </c>
      <c r="E61" s="5"/>
      <c r="F61" s="14"/>
      <c r="G61" s="15">
        <f>SUM(G60)</f>
        <v>0</v>
      </c>
    </row>
    <row r="62" spans="1:7" x14ac:dyDescent="0.25">
      <c r="A62" s="5"/>
      <c r="B62" s="5"/>
      <c r="C62" s="6"/>
      <c r="D62" s="5"/>
      <c r="E62" s="7"/>
      <c r="F62" s="5"/>
      <c r="G62" s="5"/>
    </row>
    <row r="63" spans="1:7" x14ac:dyDescent="0.25">
      <c r="A63" s="1" t="s">
        <v>69</v>
      </c>
      <c r="B63" s="1" t="s">
        <v>70</v>
      </c>
      <c r="C63" s="6"/>
      <c r="D63" s="5"/>
      <c r="E63" s="7"/>
      <c r="F63" s="5"/>
      <c r="G63" s="5"/>
    </row>
    <row r="64" spans="1:7" x14ac:dyDescent="0.25">
      <c r="A64" s="2" t="s">
        <v>20</v>
      </c>
      <c r="B64" s="5"/>
      <c r="C64" s="6"/>
      <c r="D64" s="5"/>
      <c r="E64" s="7"/>
      <c r="F64" s="5"/>
      <c r="G64" s="5"/>
    </row>
    <row r="65" spans="1:7" ht="15.75" thickBot="1" x14ac:dyDescent="0.3">
      <c r="A65" s="44" t="s">
        <v>2</v>
      </c>
      <c r="B65" s="44" t="s">
        <v>3</v>
      </c>
      <c r="C65" s="45" t="s">
        <v>4</v>
      </c>
      <c r="D65" s="44" t="s">
        <v>5</v>
      </c>
      <c r="E65" s="46" t="s">
        <v>6</v>
      </c>
      <c r="F65" s="47" t="s">
        <v>50</v>
      </c>
      <c r="G65" s="47" t="s">
        <v>48</v>
      </c>
    </row>
    <row r="66" spans="1:7" ht="30.75" thickTop="1" x14ac:dyDescent="0.25">
      <c r="A66" s="48">
        <v>30101</v>
      </c>
      <c r="B66" s="49" t="s">
        <v>59</v>
      </c>
      <c r="C66" s="35"/>
      <c r="D66" s="50" t="s">
        <v>107</v>
      </c>
      <c r="E66" s="51">
        <v>16.5</v>
      </c>
      <c r="F66" s="52"/>
      <c r="G66" s="51">
        <f>E66*F66</f>
        <v>0</v>
      </c>
    </row>
    <row r="67" spans="1:7" ht="18" thickBot="1" x14ac:dyDescent="0.3">
      <c r="A67" s="53">
        <v>30501</v>
      </c>
      <c r="B67" s="53" t="s">
        <v>60</v>
      </c>
      <c r="C67" s="10"/>
      <c r="D67" s="54" t="s">
        <v>108</v>
      </c>
      <c r="E67" s="55">
        <v>39</v>
      </c>
      <c r="F67" s="56"/>
      <c r="G67" s="57">
        <f>E67*F67</f>
        <v>0</v>
      </c>
    </row>
    <row r="68" spans="1:7" ht="15.75" thickTop="1" x14ac:dyDescent="0.25">
      <c r="A68" s="5"/>
      <c r="B68" s="5"/>
      <c r="C68" s="6"/>
      <c r="D68" s="18" t="s">
        <v>51</v>
      </c>
      <c r="E68" s="5"/>
      <c r="F68" s="14"/>
      <c r="G68" s="15">
        <f>SUM(G66:G67)</f>
        <v>0</v>
      </c>
    </row>
    <row r="69" spans="1:7" x14ac:dyDescent="0.25">
      <c r="A69" s="5"/>
      <c r="B69" s="5"/>
      <c r="C69" s="6"/>
      <c r="D69" s="18"/>
      <c r="E69" s="5"/>
      <c r="F69" s="5"/>
      <c r="G69" s="5"/>
    </row>
    <row r="70" spans="1:7" x14ac:dyDescent="0.25">
      <c r="A70" s="3" t="s">
        <v>25</v>
      </c>
    </row>
    <row r="71" spans="1:7" ht="15.75" thickBot="1" x14ac:dyDescent="0.3">
      <c r="A71" s="60" t="s">
        <v>2</v>
      </c>
      <c r="B71" s="60" t="s">
        <v>3</v>
      </c>
      <c r="C71" s="45" t="s">
        <v>4</v>
      </c>
      <c r="D71" s="60" t="s">
        <v>5</v>
      </c>
      <c r="E71" s="61" t="s">
        <v>6</v>
      </c>
      <c r="F71" s="62" t="s">
        <v>50</v>
      </c>
      <c r="G71" s="62" t="s">
        <v>48</v>
      </c>
    </row>
    <row r="72" spans="1:7" ht="45.75" thickTop="1" x14ac:dyDescent="0.25">
      <c r="A72" s="63" t="s">
        <v>61</v>
      </c>
      <c r="B72" s="64" t="s">
        <v>62</v>
      </c>
      <c r="C72" s="65"/>
      <c r="D72" s="66" t="s">
        <v>108</v>
      </c>
      <c r="E72" s="67">
        <v>36</v>
      </c>
      <c r="F72" s="68"/>
      <c r="G72" s="69">
        <f>E72*F72</f>
        <v>0</v>
      </c>
    </row>
    <row r="73" spans="1:7" x14ac:dyDescent="0.25">
      <c r="A73" s="70"/>
      <c r="B73" s="71" t="s">
        <v>63</v>
      </c>
      <c r="C73" s="72"/>
      <c r="D73" s="66" t="s">
        <v>29</v>
      </c>
      <c r="E73" s="67">
        <v>12</v>
      </c>
      <c r="F73" s="68"/>
      <c r="G73" s="69">
        <f t="shared" ref="G73:G74" si="4">E73*F73</f>
        <v>0</v>
      </c>
    </row>
    <row r="74" spans="1:7" ht="30.75" thickBot="1" x14ac:dyDescent="0.3">
      <c r="A74" s="73">
        <v>45004</v>
      </c>
      <c r="B74" s="74" t="s">
        <v>64</v>
      </c>
      <c r="C74" s="75"/>
      <c r="D74" s="76" t="s">
        <v>108</v>
      </c>
      <c r="E74" s="77">
        <v>36</v>
      </c>
      <c r="F74" s="78"/>
      <c r="G74" s="79">
        <f t="shared" si="4"/>
        <v>0</v>
      </c>
    </row>
    <row r="75" spans="1:7" ht="15.75" thickTop="1" x14ac:dyDescent="0.25">
      <c r="A75" s="5"/>
      <c r="B75" s="5"/>
      <c r="C75" s="6"/>
      <c r="D75" s="18" t="s">
        <v>51</v>
      </c>
      <c r="E75" s="5"/>
      <c r="F75" s="14"/>
      <c r="G75" s="15">
        <f>SUM(G72:G74)</f>
        <v>0</v>
      </c>
    </row>
    <row r="76" spans="1:7" x14ac:dyDescent="0.25">
      <c r="A76" s="80"/>
      <c r="B76" s="80"/>
      <c r="D76" s="80"/>
      <c r="E76" s="81"/>
      <c r="F76" s="82"/>
      <c r="G76" s="82"/>
    </row>
    <row r="77" spans="1:7" x14ac:dyDescent="0.25">
      <c r="A77" s="3" t="s">
        <v>30</v>
      </c>
      <c r="B77" s="5"/>
    </row>
    <row r="78" spans="1:7" ht="15.75" thickBot="1" x14ac:dyDescent="0.3">
      <c r="A78" s="60" t="s">
        <v>2</v>
      </c>
      <c r="B78" s="60" t="s">
        <v>3</v>
      </c>
      <c r="C78" s="45" t="s">
        <v>4</v>
      </c>
      <c r="D78" s="60" t="s">
        <v>5</v>
      </c>
      <c r="E78" s="61" t="s">
        <v>6</v>
      </c>
      <c r="F78" s="62" t="s">
        <v>50</v>
      </c>
      <c r="G78" s="62" t="s">
        <v>48</v>
      </c>
    </row>
    <row r="79" spans="1:7" ht="75.75" thickTop="1" x14ac:dyDescent="0.25">
      <c r="A79" s="63" t="s">
        <v>65</v>
      </c>
      <c r="B79" s="64" t="s">
        <v>66</v>
      </c>
      <c r="C79" s="65"/>
      <c r="D79" s="66" t="s">
        <v>34</v>
      </c>
      <c r="E79" s="83">
        <v>10</v>
      </c>
      <c r="F79" s="83"/>
      <c r="G79" s="69">
        <f>E79*F79</f>
        <v>0</v>
      </c>
    </row>
    <row r="80" spans="1:7" ht="45.75" thickBot="1" x14ac:dyDescent="0.3">
      <c r="A80" s="73" t="s">
        <v>67</v>
      </c>
      <c r="B80" s="74" t="s">
        <v>68</v>
      </c>
      <c r="C80" s="75"/>
      <c r="D80" s="76" t="s">
        <v>34</v>
      </c>
      <c r="E80" s="84">
        <v>4</v>
      </c>
      <c r="F80" s="84"/>
      <c r="G80" s="79">
        <f>E80*F80</f>
        <v>0</v>
      </c>
    </row>
    <row r="81" spans="1:7" ht="15.75" thickTop="1" x14ac:dyDescent="0.25">
      <c r="A81" s="5"/>
      <c r="B81" s="5"/>
      <c r="C81" s="6"/>
      <c r="D81" s="18" t="s">
        <v>51</v>
      </c>
      <c r="E81" s="5"/>
      <c r="F81" s="14"/>
      <c r="G81" s="15">
        <f>SUM(G79:G80)</f>
        <v>0</v>
      </c>
    </row>
    <row r="83" spans="1:7" x14ac:dyDescent="0.25">
      <c r="A83" s="1" t="s">
        <v>71</v>
      </c>
      <c r="B83" s="1" t="s">
        <v>72</v>
      </c>
      <c r="C83" s="6"/>
      <c r="D83" s="5"/>
      <c r="E83" s="7"/>
      <c r="F83" s="5"/>
      <c r="G83" s="5"/>
    </row>
    <row r="84" spans="1:7" x14ac:dyDescent="0.25">
      <c r="A84" s="1"/>
      <c r="B84" s="1" t="s">
        <v>81</v>
      </c>
      <c r="C84" s="6"/>
      <c r="D84" s="5"/>
      <c r="E84" s="7"/>
      <c r="F84" s="5"/>
      <c r="G84" s="5"/>
    </row>
    <row r="85" spans="1:7" x14ac:dyDescent="0.25">
      <c r="A85" s="1" t="s">
        <v>100</v>
      </c>
      <c r="B85" s="85" t="s">
        <v>87</v>
      </c>
      <c r="C85" s="6"/>
      <c r="D85" s="5"/>
      <c r="E85" s="7"/>
      <c r="F85" s="5"/>
      <c r="G85" s="5"/>
    </row>
    <row r="86" spans="1:7" x14ac:dyDescent="0.25">
      <c r="A86" s="1" t="s">
        <v>75</v>
      </c>
    </row>
    <row r="87" spans="1:7" ht="15.75" thickBot="1" x14ac:dyDescent="0.3">
      <c r="A87" s="86" t="s">
        <v>2</v>
      </c>
      <c r="B87" s="86" t="s">
        <v>3</v>
      </c>
      <c r="C87" s="45" t="s">
        <v>4</v>
      </c>
      <c r="D87" s="86" t="s">
        <v>5</v>
      </c>
      <c r="E87" s="77" t="s">
        <v>6</v>
      </c>
      <c r="F87" s="78" t="s">
        <v>50</v>
      </c>
      <c r="G87" s="78" t="s">
        <v>48</v>
      </c>
    </row>
    <row r="88" spans="1:7" ht="16.5" thickTop="1" thickBot="1" x14ac:dyDescent="0.3">
      <c r="A88" s="43">
        <v>20313</v>
      </c>
      <c r="B88" s="43" t="s">
        <v>76</v>
      </c>
      <c r="C88" s="39"/>
      <c r="D88" s="43" t="s">
        <v>29</v>
      </c>
      <c r="E88" s="87">
        <v>43</v>
      </c>
      <c r="F88" s="43"/>
      <c r="G88" s="42">
        <f>E88*F88</f>
        <v>0</v>
      </c>
    </row>
    <row r="89" spans="1:7" ht="15.75" thickTop="1" x14ac:dyDescent="0.25">
      <c r="A89" s="5"/>
      <c r="B89" s="5"/>
      <c r="C89" s="6"/>
      <c r="D89" s="18" t="s">
        <v>51</v>
      </c>
      <c r="E89" s="5"/>
      <c r="F89" s="14"/>
      <c r="G89" s="15">
        <f>SUM(G88)</f>
        <v>0</v>
      </c>
    </row>
    <row r="90" spans="1:7" x14ac:dyDescent="0.25">
      <c r="A90" s="1" t="s">
        <v>25</v>
      </c>
      <c r="B90" s="5"/>
      <c r="C90" s="6"/>
      <c r="D90" s="5"/>
      <c r="E90" s="7"/>
      <c r="F90" s="5"/>
      <c r="G90" s="5"/>
    </row>
    <row r="91" spans="1:7" ht="15.75" thickBot="1" x14ac:dyDescent="0.3">
      <c r="A91" s="86" t="s">
        <v>2</v>
      </c>
      <c r="B91" s="86" t="s">
        <v>3</v>
      </c>
      <c r="C91" s="45" t="s">
        <v>4</v>
      </c>
      <c r="D91" s="86" t="s">
        <v>5</v>
      </c>
      <c r="E91" s="77" t="s">
        <v>6</v>
      </c>
      <c r="F91" s="78" t="s">
        <v>50</v>
      </c>
      <c r="G91" s="78" t="s">
        <v>48</v>
      </c>
    </row>
    <row r="92" spans="1:7" ht="45.75" thickTop="1" x14ac:dyDescent="0.25">
      <c r="A92" s="14">
        <v>45001</v>
      </c>
      <c r="B92" s="14" t="s">
        <v>37</v>
      </c>
      <c r="C92" s="24" t="s">
        <v>82</v>
      </c>
      <c r="D92" s="14" t="s">
        <v>29</v>
      </c>
      <c r="E92" s="88">
        <v>43</v>
      </c>
      <c r="F92" s="14"/>
      <c r="G92" s="15">
        <f>E92*F92</f>
        <v>0</v>
      </c>
    </row>
    <row r="93" spans="1:7" x14ac:dyDescent="0.25">
      <c r="A93" s="16"/>
      <c r="B93" s="16" t="s">
        <v>77</v>
      </c>
      <c r="C93" s="12"/>
      <c r="D93" s="16" t="s">
        <v>29</v>
      </c>
      <c r="E93" s="13">
        <v>39</v>
      </c>
      <c r="F93" s="16"/>
      <c r="G93" s="15">
        <f t="shared" ref="G93:G96" si="5">E93*F93</f>
        <v>0</v>
      </c>
    </row>
    <row r="94" spans="1:7" x14ac:dyDescent="0.25">
      <c r="A94" s="16">
        <v>40101</v>
      </c>
      <c r="B94" s="16" t="s">
        <v>78</v>
      </c>
      <c r="C94" s="12" t="s">
        <v>83</v>
      </c>
      <c r="D94" s="16" t="s">
        <v>33</v>
      </c>
      <c r="E94" s="13">
        <v>107</v>
      </c>
      <c r="F94" s="16"/>
      <c r="G94" s="15">
        <f t="shared" si="5"/>
        <v>0</v>
      </c>
    </row>
    <row r="95" spans="1:7" ht="30" x14ac:dyDescent="0.25">
      <c r="A95" s="16"/>
      <c r="B95" s="16" t="s">
        <v>79</v>
      </c>
      <c r="C95" s="12" t="s">
        <v>84</v>
      </c>
      <c r="D95" s="16" t="s">
        <v>33</v>
      </c>
      <c r="E95" s="13">
        <v>43</v>
      </c>
      <c r="F95" s="16"/>
      <c r="G95" s="15">
        <f t="shared" si="5"/>
        <v>0</v>
      </c>
    </row>
    <row r="96" spans="1:7" ht="30.75" thickBot="1" x14ac:dyDescent="0.3">
      <c r="A96" s="9" t="s">
        <v>45</v>
      </c>
      <c r="B96" s="9" t="s">
        <v>80</v>
      </c>
      <c r="C96" s="10" t="s">
        <v>85</v>
      </c>
      <c r="D96" s="9" t="s">
        <v>33</v>
      </c>
      <c r="E96" s="11">
        <v>107</v>
      </c>
      <c r="F96" s="9"/>
      <c r="G96" s="17">
        <f t="shared" si="5"/>
        <v>0</v>
      </c>
    </row>
    <row r="97" spans="1:7" ht="15.75" thickTop="1" x14ac:dyDescent="0.25">
      <c r="A97" s="5"/>
      <c r="B97" s="5"/>
      <c r="C97" s="6"/>
      <c r="D97" s="18" t="s">
        <v>51</v>
      </c>
      <c r="E97" s="5"/>
      <c r="F97" s="14"/>
      <c r="G97" s="15">
        <f>SUM(G92:G96)</f>
        <v>0</v>
      </c>
    </row>
    <row r="98" spans="1:7" x14ac:dyDescent="0.25">
      <c r="A98" s="5"/>
      <c r="B98" s="5"/>
      <c r="C98" s="6"/>
      <c r="D98" s="18"/>
      <c r="E98" s="5"/>
      <c r="F98" s="5"/>
      <c r="G98" s="5"/>
    </row>
    <row r="99" spans="1:7" x14ac:dyDescent="0.25">
      <c r="B99" s="1" t="s">
        <v>86</v>
      </c>
    </row>
    <row r="100" spans="1:7" x14ac:dyDescent="0.25">
      <c r="A100" s="1" t="s">
        <v>75</v>
      </c>
    </row>
    <row r="101" spans="1:7" ht="15.75" thickBot="1" x14ac:dyDescent="0.3">
      <c r="A101" s="86" t="s">
        <v>2</v>
      </c>
      <c r="B101" s="86" t="s">
        <v>3</v>
      </c>
      <c r="C101" s="45" t="s">
        <v>4</v>
      </c>
      <c r="D101" s="86" t="s">
        <v>5</v>
      </c>
      <c r="E101" s="77" t="s">
        <v>6</v>
      </c>
      <c r="F101" s="78" t="s">
        <v>50</v>
      </c>
      <c r="G101" s="78" t="s">
        <v>48</v>
      </c>
    </row>
    <row r="102" spans="1:7" ht="16.5" thickTop="1" thickBot="1" x14ac:dyDescent="0.3">
      <c r="A102" s="43">
        <v>20313</v>
      </c>
      <c r="B102" s="43" t="s">
        <v>76</v>
      </c>
      <c r="C102" s="39"/>
      <c r="D102" s="43" t="s">
        <v>29</v>
      </c>
      <c r="E102" s="87">
        <v>43</v>
      </c>
      <c r="F102" s="43"/>
      <c r="G102" s="42">
        <f>E102*F102</f>
        <v>0</v>
      </c>
    </row>
    <row r="103" spans="1:7" ht="15.75" thickTop="1" x14ac:dyDescent="0.25">
      <c r="A103" s="5"/>
      <c r="B103" s="5"/>
      <c r="C103" s="6"/>
      <c r="D103" s="18" t="s">
        <v>51</v>
      </c>
      <c r="E103" s="5"/>
      <c r="F103" s="14"/>
      <c r="G103" s="15">
        <f>SUM(G102)</f>
        <v>0</v>
      </c>
    </row>
    <row r="104" spans="1:7" x14ac:dyDescent="0.25">
      <c r="A104" s="1" t="s">
        <v>25</v>
      </c>
      <c r="B104" s="5"/>
      <c r="C104" s="6"/>
      <c r="D104" s="5"/>
      <c r="E104" s="7"/>
      <c r="F104" s="5"/>
      <c r="G104" s="5"/>
    </row>
    <row r="105" spans="1:7" ht="15.75" thickBot="1" x14ac:dyDescent="0.3">
      <c r="A105" s="86" t="s">
        <v>2</v>
      </c>
      <c r="B105" s="86" t="s">
        <v>3</v>
      </c>
      <c r="C105" s="45" t="s">
        <v>4</v>
      </c>
      <c r="D105" s="86" t="s">
        <v>5</v>
      </c>
      <c r="E105" s="77" t="s">
        <v>6</v>
      </c>
      <c r="F105" s="78" t="s">
        <v>50</v>
      </c>
      <c r="G105" s="78" t="s">
        <v>48</v>
      </c>
    </row>
    <row r="106" spans="1:7" ht="45.75" thickTop="1" x14ac:dyDescent="0.25">
      <c r="A106" s="14">
        <v>45001</v>
      </c>
      <c r="B106" s="14" t="s">
        <v>37</v>
      </c>
      <c r="C106" s="24" t="s">
        <v>82</v>
      </c>
      <c r="D106" s="14" t="s">
        <v>29</v>
      </c>
      <c r="E106" s="88">
        <v>22</v>
      </c>
      <c r="F106" s="14"/>
      <c r="G106" s="15">
        <f>E106*F106</f>
        <v>0</v>
      </c>
    </row>
    <row r="107" spans="1:7" x14ac:dyDescent="0.25">
      <c r="A107" s="16"/>
      <c r="B107" s="16" t="s">
        <v>77</v>
      </c>
      <c r="C107" s="12"/>
      <c r="D107" s="16" t="s">
        <v>29</v>
      </c>
      <c r="E107" s="13">
        <v>18</v>
      </c>
      <c r="F107" s="16"/>
      <c r="G107" s="15">
        <f t="shared" ref="G107:G110" si="6">E107*F107</f>
        <v>0</v>
      </c>
    </row>
    <row r="108" spans="1:7" x14ac:dyDescent="0.25">
      <c r="A108" s="16">
        <v>40101</v>
      </c>
      <c r="B108" s="16" t="s">
        <v>78</v>
      </c>
      <c r="C108" s="12" t="s">
        <v>83</v>
      </c>
      <c r="D108" s="16" t="s">
        <v>33</v>
      </c>
      <c r="E108" s="13">
        <v>49</v>
      </c>
      <c r="F108" s="16"/>
      <c r="G108" s="15">
        <f t="shared" si="6"/>
        <v>0</v>
      </c>
    </row>
    <row r="109" spans="1:7" ht="30" x14ac:dyDescent="0.25">
      <c r="A109" s="16"/>
      <c r="B109" s="16" t="s">
        <v>79</v>
      </c>
      <c r="C109" s="12" t="s">
        <v>84</v>
      </c>
      <c r="D109" s="16" t="s">
        <v>33</v>
      </c>
      <c r="E109" s="13">
        <v>22</v>
      </c>
      <c r="F109" s="16"/>
      <c r="G109" s="15">
        <f t="shared" si="6"/>
        <v>0</v>
      </c>
    </row>
    <row r="110" spans="1:7" ht="30.75" thickBot="1" x14ac:dyDescent="0.3">
      <c r="A110" s="9" t="s">
        <v>45</v>
      </c>
      <c r="B110" s="9" t="s">
        <v>80</v>
      </c>
      <c r="C110" s="10" t="s">
        <v>85</v>
      </c>
      <c r="D110" s="9" t="s">
        <v>33</v>
      </c>
      <c r="E110" s="11">
        <v>49</v>
      </c>
      <c r="F110" s="9"/>
      <c r="G110" s="17">
        <f t="shared" si="6"/>
        <v>0</v>
      </c>
    </row>
    <row r="111" spans="1:7" ht="15.75" thickTop="1" x14ac:dyDescent="0.25">
      <c r="A111" s="5"/>
      <c r="B111" s="5"/>
      <c r="C111" s="6"/>
      <c r="D111" s="18" t="s">
        <v>51</v>
      </c>
      <c r="E111" s="5"/>
      <c r="F111" s="14"/>
      <c r="G111" s="15">
        <f>SUM(G106:G110)</f>
        <v>0</v>
      </c>
    </row>
    <row r="112" spans="1:7" x14ac:dyDescent="0.25">
      <c r="B112" s="8" t="s">
        <v>88</v>
      </c>
    </row>
    <row r="113" spans="1:7" x14ac:dyDescent="0.25">
      <c r="B113" s="85" t="s">
        <v>87</v>
      </c>
    </row>
    <row r="115" spans="1:7" x14ac:dyDescent="0.25">
      <c r="A115" s="89" t="s">
        <v>89</v>
      </c>
      <c r="B115" s="89"/>
      <c r="C115" s="89"/>
      <c r="D115" s="89"/>
      <c r="E115" s="89"/>
      <c r="F115" s="30"/>
      <c r="G115" s="90"/>
    </row>
    <row r="116" spans="1:7" x14ac:dyDescent="0.25">
      <c r="A116" s="91" t="s">
        <v>90</v>
      </c>
      <c r="B116" s="91"/>
      <c r="C116" s="91"/>
      <c r="D116" s="91"/>
      <c r="E116" s="91"/>
      <c r="F116" s="92"/>
      <c r="G116" s="92">
        <f>G17</f>
        <v>0</v>
      </c>
    </row>
    <row r="117" spans="1:7" x14ac:dyDescent="0.25">
      <c r="A117" s="91" t="s">
        <v>91</v>
      </c>
      <c r="B117" s="91"/>
      <c r="C117" s="91"/>
      <c r="D117" s="91"/>
      <c r="E117" s="91"/>
      <c r="F117" s="92"/>
      <c r="G117" s="92">
        <f>G26+G89</f>
        <v>0</v>
      </c>
    </row>
    <row r="118" spans="1:7" x14ac:dyDescent="0.25">
      <c r="A118" s="91" t="s">
        <v>92</v>
      </c>
      <c r="B118" s="91"/>
      <c r="C118" s="91"/>
      <c r="D118" s="91"/>
      <c r="E118" s="91"/>
      <c r="F118" s="92"/>
      <c r="G118" s="92">
        <f>G34+G68</f>
        <v>0</v>
      </c>
    </row>
    <row r="119" spans="1:7" x14ac:dyDescent="0.25">
      <c r="A119" s="91" t="s">
        <v>93</v>
      </c>
      <c r="B119" s="91"/>
      <c r="C119" s="91"/>
      <c r="D119" s="91"/>
      <c r="E119" s="91"/>
      <c r="F119" s="92"/>
      <c r="G119" s="92">
        <f>G45+G75+G97+G111</f>
        <v>0</v>
      </c>
    </row>
    <row r="120" spans="1:7" x14ac:dyDescent="0.25">
      <c r="A120" s="93" t="s">
        <v>99</v>
      </c>
      <c r="B120" s="94"/>
      <c r="C120" s="94"/>
      <c r="D120" s="94"/>
      <c r="E120" s="95"/>
      <c r="F120" s="92"/>
      <c r="G120" s="92">
        <f>G51</f>
        <v>0</v>
      </c>
    </row>
    <row r="121" spans="1:7" x14ac:dyDescent="0.25">
      <c r="A121" s="91" t="s">
        <v>97</v>
      </c>
      <c r="B121" s="91"/>
      <c r="C121" s="91"/>
      <c r="D121" s="91"/>
      <c r="E121" s="91"/>
      <c r="F121" s="92"/>
      <c r="G121" s="92">
        <f>G57</f>
        <v>0</v>
      </c>
    </row>
    <row r="122" spans="1:7" x14ac:dyDescent="0.25">
      <c r="A122" s="91" t="s">
        <v>98</v>
      </c>
      <c r="B122" s="91"/>
      <c r="C122" s="91"/>
      <c r="D122" s="91"/>
      <c r="E122" s="91"/>
      <c r="F122" s="92"/>
      <c r="G122" s="92">
        <f>G61+G81</f>
        <v>0</v>
      </c>
    </row>
    <row r="123" spans="1:7" x14ac:dyDescent="0.25">
      <c r="A123" s="96"/>
      <c r="B123" s="96"/>
      <c r="C123" s="97" t="s">
        <v>94</v>
      </c>
      <c r="D123" s="97"/>
      <c r="E123" s="97"/>
      <c r="F123" s="98">
        <f>SUM(F116:F122)</f>
        <v>0</v>
      </c>
      <c r="G123" s="98"/>
    </row>
    <row r="124" spans="1:7" x14ac:dyDescent="0.25">
      <c r="A124" s="96"/>
      <c r="B124" s="96"/>
      <c r="C124" s="91" t="s">
        <v>95</v>
      </c>
      <c r="D124" s="91"/>
      <c r="E124" s="91"/>
      <c r="F124" s="98">
        <f>F123*0.2</f>
        <v>0</v>
      </c>
      <c r="G124" s="98"/>
    </row>
    <row r="125" spans="1:7" x14ac:dyDescent="0.25">
      <c r="A125" s="96"/>
      <c r="B125" s="96"/>
      <c r="C125" s="91" t="s">
        <v>96</v>
      </c>
      <c r="D125" s="91"/>
      <c r="E125" s="91"/>
      <c r="F125" s="98">
        <f>SUM(F123:F124)</f>
        <v>0</v>
      </c>
      <c r="G125" s="98"/>
    </row>
  </sheetData>
  <mergeCells count="14">
    <mergeCell ref="C125:E125"/>
    <mergeCell ref="F125:G125"/>
    <mergeCell ref="A120:E120"/>
    <mergeCell ref="A121:E121"/>
    <mergeCell ref="A122:E122"/>
    <mergeCell ref="C123:E123"/>
    <mergeCell ref="F123:G123"/>
    <mergeCell ref="C124:E124"/>
    <mergeCell ref="F124:G124"/>
    <mergeCell ref="A115:E115"/>
    <mergeCell ref="A116:E116"/>
    <mergeCell ref="A117:E117"/>
    <mergeCell ref="A118:E118"/>
    <mergeCell ref="A119:E119"/>
  </mergeCells>
  <hyperlinks>
    <hyperlink ref="B113" r:id="rId1" xr:uid="{6313284F-6B27-4609-89CD-B67D32477F9E}"/>
    <hyperlink ref="B85" r:id="rId2" xr:uid="{4AE443AF-ACF6-4F5F-8452-6F2EA5F512BC}"/>
  </hyperlinks>
  <pageMargins left="0.7" right="0.7" top="0.75" bottom="0.75" header="0.3" footer="0.3"/>
  <pageSetup paperSize="9"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Koondmahud</vt:lpstr>
      <vt:lpstr>Leht2</vt:lpstr>
      <vt:lpstr>Leht3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Indrek Pikk</cp:lastModifiedBy>
  <cp:lastPrinted>2022-09-01T15:36:59Z</cp:lastPrinted>
  <dcterms:created xsi:type="dcterms:W3CDTF">2019-05-06T16:43:48Z</dcterms:created>
  <dcterms:modified xsi:type="dcterms:W3CDTF">2023-07-05T13:29:39Z</dcterms:modified>
</cp:coreProperties>
</file>